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sd" ContentType="application/vnd.visio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uevo  marlon\Carlos\Internacionalización e interinstitucionalización\Formatos\"/>
    </mc:Choice>
  </mc:AlternateContent>
  <bookViews>
    <workbookView xWindow="240" yWindow="75" windowWidth="19440" windowHeight="799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16" i="1" l="1"/>
  <c r="E13" i="1" l="1"/>
  <c r="F13" i="1" s="1"/>
  <c r="E27" i="1"/>
  <c r="F24" i="1"/>
  <c r="F25" i="1"/>
  <c r="F26" i="1"/>
  <c r="F23" i="1"/>
  <c r="F17" i="1"/>
  <c r="F18" i="1"/>
  <c r="F19" i="1"/>
  <c r="F20" i="1"/>
  <c r="F21" i="1"/>
  <c r="F15" i="1"/>
  <c r="F14" i="1"/>
  <c r="F11" i="1"/>
  <c r="E12" i="1"/>
  <c r="F12" i="1" s="1"/>
  <c r="F22" i="1" l="1"/>
  <c r="F28" i="1" s="1"/>
  <c r="D36" i="1" s="1"/>
  <c r="E34" i="1" l="1"/>
  <c r="D35" i="1"/>
  <c r="E35" i="1" s="1"/>
  <c r="E33" i="1"/>
  <c r="E36" i="1" s="1"/>
</calcChain>
</file>

<file path=xl/sharedStrings.xml><?xml version="1.0" encoding="utf-8"?>
<sst xmlns="http://schemas.openxmlformats.org/spreadsheetml/2006/main" count="38" uniqueCount="37">
  <si>
    <t>Concepto</t>
  </si>
  <si>
    <t>$</t>
  </si>
  <si>
    <t>Stands de 2x2m para 30 expositores (Incluye mesas y sillas)</t>
  </si>
  <si>
    <t>Reconocimiento conmemorativo para instituciones participantes</t>
  </si>
  <si>
    <t>Eventos sociales Noche típica colombiana y noche internacional</t>
  </si>
  <si>
    <t>Total</t>
  </si>
  <si>
    <t>FINANCIACIÓN FERIA</t>
  </si>
  <si>
    <t>PRESUPUESTO CERI ASIGNADO A LA FERIA</t>
  </si>
  <si>
    <t>TOTAL</t>
  </si>
  <si>
    <t>FORMATO PRESUPUESTO FERIA DE MOVILIDAD ACADÉMICA UD</t>
  </si>
  <si>
    <t>PRESUPUESTO FERIA DE MOVILIDAD ACADÉMIA UD Año (Mes y días).</t>
  </si>
  <si>
    <t>$/Ud</t>
  </si>
  <si>
    <t>Cantidad</t>
  </si>
  <si>
    <t>Pasajes invitados internacionales</t>
  </si>
  <si>
    <t>Alojamiento invitados Hotel Centro Internacional (4 días)</t>
  </si>
  <si>
    <t xml:space="preserve">Material publicitario </t>
  </si>
  <si>
    <t>Subtotal</t>
  </si>
  <si>
    <t>Afiches</t>
  </si>
  <si>
    <t>Plegables</t>
  </si>
  <si>
    <t>Pendón tamaño extra</t>
  </si>
  <si>
    <t>Horizontales con logos instituciones</t>
  </si>
  <si>
    <t>Portafolios internacionales UD</t>
  </si>
  <si>
    <t>Pendones estándar para eventos</t>
  </si>
  <si>
    <t>Memorias USB</t>
  </si>
  <si>
    <t>Kits Bolsos de UD Bogotá como destino académico y cultural</t>
  </si>
  <si>
    <t>Refrigerios  para 2 días</t>
  </si>
  <si>
    <t>Almuerzos para 2 días</t>
  </si>
  <si>
    <t>%</t>
  </si>
  <si>
    <t>PATROCINIOS DEPENDENCIAS UD</t>
  </si>
  <si>
    <t>PATROCINIOS EXTERNOS</t>
  </si>
  <si>
    <t>FORMATO: PRESUPUESTO FERIA DE MOVILIDAD ACADÉMICA UD</t>
  </si>
  <si>
    <t>Macroproceso: Direccionamiento Estratégico</t>
  </si>
  <si>
    <t>Proceso: Interinstitucionalización e Internacionalización</t>
  </si>
  <si>
    <t>Versión: 01</t>
  </si>
  <si>
    <t>Fecha de Aprobación: 02/06/2015</t>
  </si>
  <si>
    <t>Código: II-PR-009-FR-027</t>
  </si>
  <si>
    <t>Gafetes de identificación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</si>
</sst>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3" fontId="1" fillId="0" borderId="1" xfId="0" applyNumberFormat="1" applyFont="1" applyBorder="1"/>
    <xf numFmtId="0" fontId="1" fillId="0" borderId="1" xfId="0" applyFont="1" applyBorder="1"/>
    <xf numFmtId="3" fontId="1" fillId="2" borderId="1" xfId="0" applyNumberFormat="1" applyFont="1" applyFill="1" applyBorder="1" applyAlignment="1">
      <alignment horizontal="center"/>
    </xf>
    <xf numFmtId="3" fontId="3" fillId="0" borderId="1" xfId="0" applyNumberFormat="1" applyFont="1" applyBorder="1"/>
    <xf numFmtId="0" fontId="1" fillId="2" borderId="5" xfId="0" applyFont="1" applyFill="1" applyBorder="1" applyAlignment="1">
      <alignment horizontal="center" vertical="center"/>
    </xf>
    <xf numFmtId="3" fontId="1" fillId="0" borderId="5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/>
    <xf numFmtId="10" fontId="1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2</xdr:row>
          <xdr:rowOff>19050</xdr:rowOff>
        </xdr:from>
        <xdr:to>
          <xdr:col>5</xdr:col>
          <xdr:colOff>781050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57150</xdr:colOff>
      <xdr:row>1</xdr:row>
      <xdr:rowOff>19050</xdr:rowOff>
    </xdr:from>
    <xdr:to>
      <xdr:col>1</xdr:col>
      <xdr:colOff>831471</xdr:colOff>
      <xdr:row>3</xdr:row>
      <xdr:rowOff>257175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00025"/>
          <a:ext cx="774321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ibujo_de_Microsoft_Visio_2003-2010.vsd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41"/>
  <sheetViews>
    <sheetView tabSelected="1" workbookViewId="0">
      <selection activeCell="C1" sqref="C1"/>
    </sheetView>
  </sheetViews>
  <sheetFormatPr baseColWidth="10" defaultRowHeight="14.25" x14ac:dyDescent="0.2"/>
  <cols>
    <col min="1" max="1" width="2.85546875" style="1" customWidth="1"/>
    <col min="2" max="2" width="13" style="1" customWidth="1"/>
    <col min="3" max="3" width="63.42578125" style="1" customWidth="1"/>
    <col min="4" max="4" width="11.28515625" style="4" bestFit="1" customWidth="1"/>
    <col min="5" max="5" width="10.7109375" style="1" customWidth="1"/>
    <col min="6" max="6" width="12.140625" style="1" customWidth="1"/>
    <col min="7" max="7" width="6.140625" style="1" bestFit="1" customWidth="1"/>
    <col min="8" max="8" width="2.140625" style="1" bestFit="1" customWidth="1"/>
    <col min="9" max="11" width="8.42578125" style="1" bestFit="1" customWidth="1"/>
    <col min="12" max="13" width="5.5703125" style="1" bestFit="1" customWidth="1"/>
    <col min="14" max="14" width="4.42578125" style="1" bestFit="1" customWidth="1"/>
    <col min="15" max="15" width="6.7109375" style="1" bestFit="1" customWidth="1"/>
    <col min="16" max="16384" width="11.42578125" style="1"/>
  </cols>
  <sheetData>
    <row r="2" spans="1:12" ht="22.5" customHeight="1" x14ac:dyDescent="0.2">
      <c r="B2" s="26"/>
      <c r="C2" s="8" t="s">
        <v>30</v>
      </c>
      <c r="D2" s="27" t="s">
        <v>35</v>
      </c>
      <c r="E2" s="27"/>
      <c r="F2" s="26"/>
    </row>
    <row r="3" spans="1:12" ht="22.5" customHeight="1" x14ac:dyDescent="0.2">
      <c r="B3" s="26"/>
      <c r="C3" s="8" t="s">
        <v>31</v>
      </c>
      <c r="D3" s="27" t="s">
        <v>33</v>
      </c>
      <c r="E3" s="27"/>
      <c r="F3" s="26"/>
    </row>
    <row r="4" spans="1:12" ht="22.5" customHeight="1" x14ac:dyDescent="0.2">
      <c r="B4" s="26"/>
      <c r="C4" s="8" t="s">
        <v>32</v>
      </c>
      <c r="D4" s="28" t="s">
        <v>34</v>
      </c>
      <c r="E4" s="29"/>
      <c r="F4" s="26"/>
    </row>
    <row r="6" spans="1:12" x14ac:dyDescent="0.2">
      <c r="A6" s="34" t="s">
        <v>9</v>
      </c>
      <c r="B6" s="34"/>
      <c r="C6" s="34"/>
      <c r="D6" s="34"/>
      <c r="E6" s="34"/>
      <c r="F6" s="34"/>
    </row>
    <row r="7" spans="1:12" x14ac:dyDescent="0.2">
      <c r="A7" s="34"/>
      <c r="B7" s="34"/>
      <c r="C7" s="34"/>
      <c r="D7" s="34"/>
      <c r="E7" s="34"/>
      <c r="F7" s="34"/>
    </row>
    <row r="9" spans="1:12" ht="15" customHeight="1" x14ac:dyDescent="0.2">
      <c r="B9" s="35" t="s">
        <v>10</v>
      </c>
      <c r="C9" s="35"/>
      <c r="D9" s="35"/>
      <c r="E9" s="35"/>
      <c r="F9" s="36"/>
    </row>
    <row r="10" spans="1:12" ht="15" x14ac:dyDescent="0.25">
      <c r="B10" s="37" t="s">
        <v>0</v>
      </c>
      <c r="C10" s="38"/>
      <c r="D10" s="9" t="s">
        <v>12</v>
      </c>
      <c r="E10" s="10" t="s">
        <v>11</v>
      </c>
      <c r="F10" s="10" t="s">
        <v>1</v>
      </c>
    </row>
    <row r="11" spans="1:12" ht="15" customHeight="1" x14ac:dyDescent="0.2">
      <c r="B11" s="30" t="s">
        <v>13</v>
      </c>
      <c r="C11" s="31"/>
      <c r="D11" s="11">
        <v>10</v>
      </c>
      <c r="E11" s="12">
        <v>2000000</v>
      </c>
      <c r="F11" s="13">
        <f t="shared" ref="F11:F16" si="0">D11*E11</f>
        <v>20000000</v>
      </c>
      <c r="G11" s="2"/>
    </row>
    <row r="12" spans="1:12" ht="15" customHeight="1" x14ac:dyDescent="0.2">
      <c r="B12" s="32" t="s">
        <v>14</v>
      </c>
      <c r="C12" s="32"/>
      <c r="D12" s="11">
        <v>10</v>
      </c>
      <c r="E12" s="12">
        <f>200000*4</f>
        <v>800000</v>
      </c>
      <c r="F12" s="13">
        <f t="shared" si="0"/>
        <v>8000000</v>
      </c>
      <c r="G12" s="2"/>
    </row>
    <row r="13" spans="1:12" ht="15" customHeight="1" x14ac:dyDescent="0.2">
      <c r="B13" s="32" t="s">
        <v>2</v>
      </c>
      <c r="C13" s="32"/>
      <c r="D13" s="11">
        <v>30</v>
      </c>
      <c r="E13" s="12">
        <f>440000+47000</f>
        <v>487000</v>
      </c>
      <c r="F13" s="13">
        <f t="shared" si="0"/>
        <v>14610000</v>
      </c>
      <c r="G13" s="2"/>
    </row>
    <row r="14" spans="1:12" ht="14.25" customHeight="1" x14ac:dyDescent="0.2">
      <c r="B14" s="33" t="s">
        <v>15</v>
      </c>
      <c r="C14" s="14" t="s">
        <v>17</v>
      </c>
      <c r="D14" s="11">
        <v>500</v>
      </c>
      <c r="E14" s="12">
        <v>2700</v>
      </c>
      <c r="F14" s="13">
        <f t="shared" si="0"/>
        <v>1350000</v>
      </c>
      <c r="G14" s="2"/>
      <c r="H14" s="3"/>
      <c r="I14" s="2"/>
      <c r="J14" s="2"/>
      <c r="K14" s="2"/>
      <c r="L14" s="3"/>
    </row>
    <row r="15" spans="1:12" ht="14.25" customHeight="1" x14ac:dyDescent="0.2">
      <c r="B15" s="33"/>
      <c r="C15" s="14" t="s">
        <v>18</v>
      </c>
      <c r="D15" s="15">
        <v>1000</v>
      </c>
      <c r="E15" s="12">
        <v>1000</v>
      </c>
      <c r="F15" s="13">
        <f t="shared" si="0"/>
        <v>1000000</v>
      </c>
      <c r="G15" s="2"/>
      <c r="H15" s="3"/>
      <c r="I15" s="2"/>
      <c r="J15" s="2"/>
      <c r="K15" s="2"/>
      <c r="L15" s="3"/>
    </row>
    <row r="16" spans="1:12" ht="14.25" customHeight="1" x14ac:dyDescent="0.2">
      <c r="B16" s="33"/>
      <c r="C16" s="14" t="s">
        <v>36</v>
      </c>
      <c r="D16" s="15">
        <v>100</v>
      </c>
      <c r="E16" s="12">
        <v>5000</v>
      </c>
      <c r="F16" s="13">
        <f t="shared" si="0"/>
        <v>500000</v>
      </c>
      <c r="G16" s="2"/>
      <c r="H16" s="3"/>
      <c r="I16" s="2"/>
      <c r="J16" s="2"/>
      <c r="K16" s="2"/>
      <c r="L16" s="3"/>
    </row>
    <row r="17" spans="2:12" ht="14.25" customHeight="1" x14ac:dyDescent="0.2">
      <c r="B17" s="33"/>
      <c r="C17" s="14" t="s">
        <v>22</v>
      </c>
      <c r="D17" s="11">
        <v>5</v>
      </c>
      <c r="E17" s="12">
        <v>200000</v>
      </c>
      <c r="F17" s="13">
        <f t="shared" ref="F17:F21" si="1">D17*E17</f>
        <v>1000000</v>
      </c>
      <c r="G17" s="2"/>
      <c r="H17" s="3"/>
      <c r="I17" s="2"/>
      <c r="J17" s="2"/>
      <c r="K17" s="2"/>
      <c r="L17" s="3"/>
    </row>
    <row r="18" spans="2:12" ht="14.25" customHeight="1" x14ac:dyDescent="0.2">
      <c r="B18" s="33"/>
      <c r="C18" s="14" t="s">
        <v>19</v>
      </c>
      <c r="D18" s="11">
        <v>1</v>
      </c>
      <c r="E18" s="12">
        <v>450000</v>
      </c>
      <c r="F18" s="13">
        <f t="shared" si="1"/>
        <v>450000</v>
      </c>
      <c r="G18" s="2"/>
      <c r="H18" s="3"/>
      <c r="I18" s="2"/>
      <c r="J18" s="2"/>
      <c r="K18" s="2"/>
      <c r="L18" s="3"/>
    </row>
    <row r="19" spans="2:12" ht="14.25" customHeight="1" x14ac:dyDescent="0.2">
      <c r="B19" s="33"/>
      <c r="C19" s="14" t="s">
        <v>20</v>
      </c>
      <c r="D19" s="11">
        <v>2</v>
      </c>
      <c r="E19" s="12">
        <v>200000</v>
      </c>
      <c r="F19" s="13">
        <f t="shared" si="1"/>
        <v>400000</v>
      </c>
      <c r="G19" s="2"/>
      <c r="H19" s="3"/>
      <c r="I19" s="2"/>
      <c r="J19" s="2"/>
      <c r="K19" s="2"/>
      <c r="L19" s="3"/>
    </row>
    <row r="20" spans="2:12" ht="14.25" customHeight="1" x14ac:dyDescent="0.2">
      <c r="B20" s="33"/>
      <c r="C20" s="14" t="s">
        <v>21</v>
      </c>
      <c r="D20" s="15">
        <v>1000</v>
      </c>
      <c r="E20" s="12">
        <v>5700</v>
      </c>
      <c r="F20" s="13">
        <f t="shared" si="1"/>
        <v>5700000</v>
      </c>
      <c r="G20" s="2"/>
      <c r="H20" s="3"/>
      <c r="I20" s="2"/>
      <c r="J20" s="2"/>
      <c r="K20" s="2"/>
      <c r="L20" s="3"/>
    </row>
    <row r="21" spans="2:12" ht="15" customHeight="1" x14ac:dyDescent="0.2">
      <c r="B21" s="33"/>
      <c r="C21" s="14" t="s">
        <v>23</v>
      </c>
      <c r="D21" s="11">
        <v>100</v>
      </c>
      <c r="E21" s="12">
        <v>30000</v>
      </c>
      <c r="F21" s="13">
        <f t="shared" si="1"/>
        <v>3000000</v>
      </c>
      <c r="G21" s="2"/>
      <c r="H21" s="3"/>
      <c r="I21" s="2"/>
      <c r="J21" s="2"/>
      <c r="K21" s="2"/>
      <c r="L21" s="3"/>
    </row>
    <row r="22" spans="2:12" ht="15" x14ac:dyDescent="0.25">
      <c r="B22" s="33"/>
      <c r="C22" s="10" t="s">
        <v>16</v>
      </c>
      <c r="D22" s="11"/>
      <c r="E22" s="12"/>
      <c r="F22" s="16">
        <f>SUM(F14:F21)</f>
        <v>13400000</v>
      </c>
      <c r="G22" s="2"/>
      <c r="H22" s="3"/>
      <c r="I22" s="2"/>
      <c r="J22" s="2"/>
      <c r="K22" s="2"/>
      <c r="L22" s="3"/>
    </row>
    <row r="23" spans="2:12" ht="15" customHeight="1" x14ac:dyDescent="0.2">
      <c r="B23" s="32" t="s">
        <v>24</v>
      </c>
      <c r="C23" s="32"/>
      <c r="D23" s="17">
        <v>50</v>
      </c>
      <c r="E23" s="12">
        <v>50000</v>
      </c>
      <c r="F23" s="18">
        <f>D23*E23</f>
        <v>2500000</v>
      </c>
      <c r="G23" s="2"/>
      <c r="I23" s="2"/>
    </row>
    <row r="24" spans="2:12" ht="15" customHeight="1" x14ac:dyDescent="0.2">
      <c r="B24" s="30" t="s">
        <v>3</v>
      </c>
      <c r="C24" s="31"/>
      <c r="D24" s="11">
        <v>30</v>
      </c>
      <c r="E24" s="12">
        <v>100000</v>
      </c>
      <c r="F24" s="18">
        <f t="shared" ref="F24:F26" si="2">D24*E24</f>
        <v>3000000</v>
      </c>
      <c r="G24" s="2"/>
      <c r="I24" s="2"/>
    </row>
    <row r="25" spans="2:12" ht="15" customHeight="1" x14ac:dyDescent="0.2">
      <c r="B25" s="30" t="s">
        <v>26</v>
      </c>
      <c r="C25" s="31"/>
      <c r="D25" s="11">
        <v>70</v>
      </c>
      <c r="E25" s="12">
        <v>40000</v>
      </c>
      <c r="F25" s="18">
        <f t="shared" si="2"/>
        <v>2800000</v>
      </c>
      <c r="G25" s="2"/>
      <c r="I25" s="2"/>
    </row>
    <row r="26" spans="2:12" ht="15" customHeight="1" x14ac:dyDescent="0.2">
      <c r="B26" s="32" t="s">
        <v>25</v>
      </c>
      <c r="C26" s="32"/>
      <c r="D26" s="11">
        <v>70</v>
      </c>
      <c r="E26" s="12">
        <v>10000</v>
      </c>
      <c r="F26" s="18">
        <f t="shared" si="2"/>
        <v>700000</v>
      </c>
      <c r="G26" s="2"/>
      <c r="I26" s="2"/>
    </row>
    <row r="27" spans="2:12" ht="15" customHeight="1" x14ac:dyDescent="0.2">
      <c r="B27" s="32" t="s">
        <v>4</v>
      </c>
      <c r="C27" s="32"/>
      <c r="D27" s="11">
        <v>50</v>
      </c>
      <c r="E27" s="12">
        <f>F27/D27</f>
        <v>80000</v>
      </c>
      <c r="F27" s="18">
        <v>4000000</v>
      </c>
      <c r="G27" s="2"/>
      <c r="I27" s="2"/>
    </row>
    <row r="28" spans="2:12" ht="15" x14ac:dyDescent="0.25">
      <c r="C28" s="19" t="s">
        <v>5</v>
      </c>
      <c r="D28" s="9"/>
      <c r="E28" s="10"/>
      <c r="F28" s="16">
        <f>F11+F12+F13+F22+F23+F24+F25+F26+F27</f>
        <v>69010000</v>
      </c>
      <c r="G28" s="2"/>
    </row>
    <row r="29" spans="2:12" ht="15" x14ac:dyDescent="0.25">
      <c r="C29" s="20"/>
      <c r="D29" s="21"/>
      <c r="E29" s="20"/>
      <c r="F29" s="22"/>
      <c r="G29" s="2"/>
    </row>
    <row r="30" spans="2:12" ht="15" x14ac:dyDescent="0.25">
      <c r="C30" s="20"/>
      <c r="D30" s="21"/>
      <c r="E30" s="20"/>
      <c r="F30" s="22"/>
      <c r="G30" s="2"/>
    </row>
    <row r="31" spans="2:12" x14ac:dyDescent="0.2">
      <c r="F31" s="2"/>
      <c r="G31" s="2"/>
    </row>
    <row r="32" spans="2:12" ht="15" x14ac:dyDescent="0.25">
      <c r="C32" s="10" t="s">
        <v>6</v>
      </c>
      <c r="D32" s="10" t="s">
        <v>1</v>
      </c>
      <c r="E32" s="10" t="s">
        <v>27</v>
      </c>
      <c r="F32" s="20"/>
      <c r="G32" s="2"/>
    </row>
    <row r="33" spans="3:7" x14ac:dyDescent="0.2">
      <c r="C33" s="14" t="s">
        <v>7</v>
      </c>
      <c r="D33" s="13">
        <v>28500000</v>
      </c>
      <c r="E33" s="23">
        <f>D33/$D$36</f>
        <v>0.4129836255615128</v>
      </c>
      <c r="F33" s="5"/>
      <c r="G33" s="2"/>
    </row>
    <row r="34" spans="3:7" x14ac:dyDescent="0.2">
      <c r="C34" s="14" t="s">
        <v>28</v>
      </c>
      <c r="D34" s="13">
        <v>10000000</v>
      </c>
      <c r="E34" s="23">
        <f t="shared" ref="E34:E35" si="3">D34/$D$36</f>
        <v>0.14490653528474134</v>
      </c>
      <c r="F34" s="6"/>
      <c r="G34" s="2"/>
    </row>
    <row r="35" spans="3:7" x14ac:dyDescent="0.2">
      <c r="C35" s="14" t="s">
        <v>29</v>
      </c>
      <c r="D35" s="13">
        <f>D36-D34-D33</f>
        <v>30510000</v>
      </c>
      <c r="E35" s="23">
        <f t="shared" si="3"/>
        <v>0.44210983915374585</v>
      </c>
      <c r="F35" s="6"/>
      <c r="G35" s="2"/>
    </row>
    <row r="36" spans="3:7" ht="15" x14ac:dyDescent="0.25">
      <c r="C36" s="10" t="s">
        <v>8</v>
      </c>
      <c r="D36" s="24">
        <f>F28</f>
        <v>69010000</v>
      </c>
      <c r="E36" s="25">
        <f>SUM(E33:E35)</f>
        <v>1</v>
      </c>
      <c r="F36" s="22"/>
    </row>
    <row r="37" spans="3:7" x14ac:dyDescent="0.2">
      <c r="F37" s="5"/>
    </row>
    <row r="38" spans="3:7" x14ac:dyDescent="0.2">
      <c r="F38" s="6"/>
    </row>
    <row r="39" spans="3:7" x14ac:dyDescent="0.2">
      <c r="F39" s="6"/>
    </row>
    <row r="40" spans="3:7" x14ac:dyDescent="0.2">
      <c r="F40" s="6"/>
    </row>
    <row r="41" spans="3:7" x14ac:dyDescent="0.2">
      <c r="F41" s="7"/>
    </row>
  </sheetData>
  <mergeCells count="18">
    <mergeCell ref="B12:C12"/>
    <mergeCell ref="B13:C13"/>
    <mergeCell ref="A7:F7"/>
    <mergeCell ref="A6:F6"/>
    <mergeCell ref="B9:F9"/>
    <mergeCell ref="B10:C10"/>
    <mergeCell ref="B11:C11"/>
    <mergeCell ref="B25:C25"/>
    <mergeCell ref="B26:C26"/>
    <mergeCell ref="B27:C27"/>
    <mergeCell ref="B14:B22"/>
    <mergeCell ref="B23:C23"/>
    <mergeCell ref="B24:C24"/>
    <mergeCell ref="B2:B4"/>
    <mergeCell ref="D2:E2"/>
    <mergeCell ref="D3:E3"/>
    <mergeCell ref="D4:E4"/>
    <mergeCell ref="F2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1025" r:id="rId4">
          <objectPr defaultSize="0" autoPict="0" r:id="rId5">
            <anchor moveWithCells="1" sizeWithCells="1">
              <from>
                <xdr:col>5</xdr:col>
                <xdr:colOff>47625</xdr:colOff>
                <xdr:row>2</xdr:row>
                <xdr:rowOff>19050</xdr:rowOff>
              </from>
              <to>
                <xdr:col>5</xdr:col>
                <xdr:colOff>781050</xdr:colOff>
                <xdr:row>3</xdr:row>
                <xdr:rowOff>0</xdr:rowOff>
              </to>
            </anchor>
          </objectPr>
        </oleObject>
      </mc:Choice>
      <mc:Fallback>
        <oleObject progId="Visio.Drawing.11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Administrador</cp:lastModifiedBy>
  <dcterms:created xsi:type="dcterms:W3CDTF">2014-08-21T01:00:20Z</dcterms:created>
  <dcterms:modified xsi:type="dcterms:W3CDTF">2018-04-09T14:40:38Z</dcterms:modified>
</cp:coreProperties>
</file>